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tabRatio="9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<sst xmlns="http://schemas.openxmlformats.org/spreadsheetml/2006/main" count="98" uniqueCount="87">
  <si>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t>DET DANSKE SPEJDERKORPS</t>
  </si>
  <si>
    <t>GRUPPE: AARS</t>
  </si>
  <si>
    <t>DIVISION: ROLD SKOV</t>
  </si>
  <si>
    <t>Resultatopgørelse</t>
  </si>
  <si>
    <t>Regnskab 2017</t>
  </si>
  <si>
    <t>Budget 2018</t>
  </si>
  <si>
    <t>Indtægter</t>
  </si>
  <si>
    <t xml:space="preserve">                                              7-12 år</t>
  </si>
  <si>
    <t xml:space="preserve">                                            13-18 år</t>
  </si>
  <si>
    <t>19-24 år</t>
  </si>
  <si>
    <t xml:space="preserve">                                            19-24 år</t>
  </si>
  <si>
    <t>Over 25 år</t>
  </si>
  <si>
    <t>passive medl.</t>
  </si>
  <si>
    <t>Tilskud fra offentlige myndigheder:</t>
  </si>
  <si>
    <t xml:space="preserve">  Lokaletilskud</t>
  </si>
  <si>
    <t xml:space="preserve">  Aktivitets-/medlemstilskud</t>
  </si>
  <si>
    <t>Materialetilskud</t>
  </si>
  <si>
    <t>Ture og lejre</t>
  </si>
  <si>
    <t>Depotsalg</t>
  </si>
  <si>
    <t>Arrangementer og aktiviteter</t>
  </si>
  <si>
    <t>Gaver/støtteforening</t>
  </si>
  <si>
    <t>Lodsedler</t>
  </si>
  <si>
    <t>Indtægter i alt</t>
  </si>
  <si>
    <t>Udgifter</t>
  </si>
  <si>
    <t>Korpskontingent</t>
  </si>
  <si>
    <t>Divisionskontingent</t>
  </si>
  <si>
    <t>Arrangementer og aktiviteter, kørsel</t>
  </si>
  <si>
    <t xml:space="preserve">Gaver </t>
  </si>
  <si>
    <t>Kurser</t>
  </si>
  <si>
    <t>Telefon / internetforbindelse</t>
  </si>
  <si>
    <t>Annoncer</t>
  </si>
  <si>
    <t>Fælles udgifter Kølhøj</t>
  </si>
  <si>
    <t>Lokaler: Forsikring</t>
  </si>
  <si>
    <t xml:space="preserve">                 Vedligeholdelse og rengøring</t>
  </si>
  <si>
    <t>Vægtafgift</t>
  </si>
  <si>
    <t xml:space="preserve">Udgifter </t>
  </si>
  <si>
    <t xml:space="preserve">RESULTAT </t>
  </si>
  <si>
    <t>Heraf hensættes til _______________</t>
  </si>
  <si>
    <t>Rest overføres til egenkapital</t>
  </si>
  <si>
    <t>side 1 af 3</t>
  </si>
  <si>
    <t>Balance</t>
  </si>
  <si>
    <t>Pr. 31. december 2017</t>
  </si>
  <si>
    <t>Aktiver</t>
  </si>
  <si>
    <t>Kassebeholdning</t>
  </si>
  <si>
    <t>Bankkonto, kontingent</t>
  </si>
  <si>
    <t xml:space="preserve">                         drift</t>
  </si>
  <si>
    <t xml:space="preserve">                         vedligeholdelse</t>
  </si>
  <si>
    <t>Rådighedsbeløb</t>
  </si>
  <si>
    <t>Tilgodehavende</t>
  </si>
  <si>
    <t>Aktiver i alt</t>
  </si>
  <si>
    <t>Passiver</t>
  </si>
  <si>
    <t>Depositum (forudbetalt)</t>
  </si>
  <si>
    <t>Gæld i alt</t>
  </si>
  <si>
    <t>Gruppens formue:</t>
  </si>
  <si>
    <t xml:space="preserve">Saldo ved årets begyndelse    </t>
  </si>
  <si>
    <t xml:space="preserve">Årets resultat           </t>
  </si>
  <si>
    <t xml:space="preserve"> </t>
  </si>
  <si>
    <t>Passiver i alt</t>
  </si>
  <si>
    <t>Bestyrelsens underskrifter, samt revisionspåtegning findes på næste side.</t>
  </si>
  <si>
    <t xml:space="preserve">                         side 2 af 3</t>
  </si>
  <si>
    <t>Formand</t>
  </si>
  <si>
    <t>Kasserer</t>
  </si>
  <si>
    <t>Gruppeleder</t>
  </si>
  <si>
    <t>Bestyrelsesmedlem</t>
  </si>
  <si>
    <t>Revisionspåtegning</t>
  </si>
  <si>
    <t>Undertegnede revisor, der er valgt af grupperådet har revideret resultatopgørelse og balance.</t>
  </si>
  <si>
    <t>I forbindelse med min revision har jeg gennemgået gruppens bogføring, ligesom jeg har kontrol-</t>
  </si>
  <si>
    <t xml:space="preserve">leret at kasse- og bankbeholdningerne er tilstede, og at den opførte gæld til pengeinstitut og </t>
  </si>
  <si>
    <t>kreditforening er opført i overensstemmelse med oplysninger fra disse.</t>
  </si>
  <si>
    <t>Min revision er i øvrigt foregået i henhold til det Danske Spejderkorps revisionsinstruks.</t>
  </si>
  <si>
    <t>Godkendt på grupperådsmødet den     /     2016</t>
  </si>
  <si>
    <t>Revisor     /     2016</t>
  </si>
  <si>
    <t xml:space="preserve">                         Side 3 af 3</t>
  </si>
  <si>
    <t>Inkøb trailer</t>
  </si>
  <si>
    <t>Hensat til indkøb nye telte</t>
  </si>
  <si>
    <t>Formue i alt</t>
  </si>
  <si>
    <t>Budget for  2018 og 2019</t>
  </si>
  <si>
    <t>Regnskab 2018 med sammenligningstal for 2017</t>
  </si>
  <si>
    <t>Budget 2019</t>
  </si>
  <si>
    <t>Regnskab 2018</t>
  </si>
  <si>
    <t>Pr. 31. december 2018</t>
  </si>
  <si>
    <t>Den     /    2019</t>
  </si>
  <si>
    <t xml:space="preserve">    /    2019</t>
  </si>
  <si>
    <t>Udslæbning af juletræer</t>
  </si>
  <si>
    <t>Renter og gebyr</t>
  </si>
  <si>
    <t>Medlemskontingent:     0-5 år</t>
  </si>
  <si>
    <t>6-18 år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</si>
</sst>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2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2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/>
      <top style="medium">
        <color indexed="8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thin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1" fillId="0" borderId="0">
      <alignment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36">
      <alignment/>
      <protection/>
    </xf>
    <xf numFmtId="4" fontId="1" fillId="0" borderId="0" xfId="36" applyNumberFormat="1">
      <alignment/>
      <protection/>
    </xf>
    <xf numFmtId="2" fontId="1" fillId="0" borderId="0" xfId="36" applyNumberFormat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4" fillId="0" borderId="10" xfId="36" applyFont="1" applyBorder="1">
      <alignment/>
      <protection/>
    </xf>
    <xf numFmtId="0" fontId="4" fillId="0" borderId="11" xfId="36" applyFont="1" applyBorder="1">
      <alignment/>
      <protection/>
    </xf>
    <xf numFmtId="0" fontId="4" fillId="0" borderId="12" xfId="36" applyFont="1" applyBorder="1">
      <alignment/>
      <protection/>
    </xf>
    <xf numFmtId="4" fontId="4" fillId="0" borderId="12" xfId="36" applyNumberFormat="1" applyFont="1" applyBorder="1" applyAlignment="1">
      <alignment horizontal="center"/>
      <protection/>
    </xf>
    <xf numFmtId="2" fontId="4" fillId="0" borderId="13" xfId="36" applyNumberFormat="1" applyFont="1" applyBorder="1" applyAlignment="1">
      <alignment horizontal="center"/>
      <protection/>
    </xf>
    <xf numFmtId="0" fontId="4" fillId="0" borderId="14" xfId="36" applyFont="1" applyBorder="1">
      <alignment/>
      <protection/>
    </xf>
    <xf numFmtId="0" fontId="1" fillId="0" borderId="11" xfId="36" applyBorder="1">
      <alignment/>
      <protection/>
    </xf>
    <xf numFmtId="0" fontId="1" fillId="0" borderId="12" xfId="36" applyBorder="1">
      <alignment/>
      <protection/>
    </xf>
    <xf numFmtId="2" fontId="1" fillId="0" borderId="15" xfId="36" applyNumberFormat="1" applyBorder="1">
      <alignment/>
      <protection/>
    </xf>
    <xf numFmtId="4" fontId="1" fillId="0" borderId="16" xfId="36" applyNumberFormat="1" applyBorder="1">
      <alignment/>
      <protection/>
    </xf>
    <xf numFmtId="2" fontId="1" fillId="0" borderId="17" xfId="36" applyNumberFormat="1" applyBorder="1">
      <alignment/>
      <protection/>
    </xf>
    <xf numFmtId="0" fontId="1" fillId="0" borderId="10" xfId="36" applyFont="1" applyBorder="1">
      <alignment/>
      <protection/>
    </xf>
    <xf numFmtId="2" fontId="1" fillId="0" borderId="13" xfId="36" applyNumberFormat="1" applyBorder="1">
      <alignment/>
      <protection/>
    </xf>
    <xf numFmtId="0" fontId="1" fillId="0" borderId="18" xfId="36" applyFont="1" applyBorder="1">
      <alignment/>
      <protection/>
    </xf>
    <xf numFmtId="4" fontId="1" fillId="0" borderId="17" xfId="36" applyNumberFormat="1" applyBorder="1">
      <alignment/>
      <protection/>
    </xf>
    <xf numFmtId="4" fontId="1" fillId="0" borderId="13" xfId="36" applyNumberFormat="1" applyBorder="1">
      <alignment/>
      <protection/>
    </xf>
    <xf numFmtId="4" fontId="1" fillId="0" borderId="19" xfId="36" applyNumberFormat="1" applyBorder="1">
      <alignment/>
      <protection/>
    </xf>
    <xf numFmtId="0" fontId="1" fillId="0" borderId="14" xfId="36" applyFont="1" applyBorder="1">
      <alignment/>
      <protection/>
    </xf>
    <xf numFmtId="0" fontId="1" fillId="0" borderId="20" xfId="36" applyFont="1" applyBorder="1">
      <alignment/>
      <protection/>
    </xf>
    <xf numFmtId="0" fontId="1" fillId="0" borderId="21" xfId="36" applyBorder="1">
      <alignment/>
      <protection/>
    </xf>
    <xf numFmtId="4" fontId="1" fillId="0" borderId="22" xfId="36" applyNumberFormat="1" applyBorder="1">
      <alignment/>
      <protection/>
    </xf>
    <xf numFmtId="0" fontId="4" fillId="0" borderId="23" xfId="36" applyFont="1" applyBorder="1">
      <alignment/>
      <protection/>
    </xf>
    <xf numFmtId="0" fontId="1" fillId="0" borderId="24" xfId="36" applyBorder="1">
      <alignment/>
      <protection/>
    </xf>
    <xf numFmtId="0" fontId="1" fillId="0" borderId="25" xfId="36" applyBorder="1">
      <alignment/>
      <protection/>
    </xf>
    <xf numFmtId="4" fontId="1" fillId="0" borderId="26" xfId="36" applyNumberFormat="1" applyBorder="1">
      <alignment/>
      <protection/>
    </xf>
    <xf numFmtId="4" fontId="1" fillId="0" borderId="27" xfId="36" applyNumberFormat="1" applyBorder="1">
      <alignment/>
      <protection/>
    </xf>
    <xf numFmtId="0" fontId="5" fillId="0" borderId="28" xfId="36" applyFont="1" applyBorder="1">
      <alignment/>
      <protection/>
    </xf>
    <xf numFmtId="0" fontId="1" fillId="0" borderId="29" xfId="36" applyBorder="1">
      <alignment/>
      <protection/>
    </xf>
    <xf numFmtId="0" fontId="4" fillId="0" borderId="30" xfId="36" applyFont="1" applyBorder="1">
      <alignment/>
      <protection/>
    </xf>
    <xf numFmtId="0" fontId="4" fillId="0" borderId="31" xfId="36" applyFont="1" applyBorder="1">
      <alignment/>
      <protection/>
    </xf>
    <xf numFmtId="0" fontId="4" fillId="0" borderId="32" xfId="36" applyFont="1" applyBorder="1">
      <alignment/>
      <protection/>
    </xf>
    <xf numFmtId="0" fontId="1" fillId="0" borderId="0" xfId="36" applyBorder="1">
      <alignment/>
      <protection/>
    </xf>
    <xf numFmtId="0" fontId="1" fillId="0" borderId="33" xfId="36" applyFont="1" applyBorder="1">
      <alignment/>
      <protection/>
    </xf>
    <xf numFmtId="0" fontId="1" fillId="0" borderId="32" xfId="36" applyFont="1" applyBorder="1">
      <alignment/>
      <protection/>
    </xf>
    <xf numFmtId="0" fontId="4" fillId="0" borderId="34" xfId="36" applyFont="1" applyBorder="1">
      <alignment/>
      <protection/>
    </xf>
    <xf numFmtId="0" fontId="1" fillId="0" borderId="35" xfId="36" applyBorder="1">
      <alignment/>
      <protection/>
    </xf>
    <xf numFmtId="0" fontId="4" fillId="0" borderId="36" xfId="36" applyFont="1" applyBorder="1">
      <alignment/>
      <protection/>
    </xf>
    <xf numFmtId="0" fontId="2" fillId="0" borderId="37" xfId="36" applyFont="1" applyBorder="1">
      <alignment/>
      <protection/>
    </xf>
    <xf numFmtId="0" fontId="1" fillId="0" borderId="37" xfId="36" applyBorder="1">
      <alignment/>
      <protection/>
    </xf>
    <xf numFmtId="0" fontId="0" fillId="0" borderId="37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1" fillId="0" borderId="38" xfId="36" applyNumberFormat="1" applyFont="1" applyBorder="1">
      <alignment/>
      <protection/>
    </xf>
    <xf numFmtId="4" fontId="1" fillId="0" borderId="39" xfId="36" applyNumberFormat="1" applyBorder="1">
      <alignment/>
      <protection/>
    </xf>
    <xf numFmtId="2" fontId="1" fillId="0" borderId="40" xfId="36" applyNumberFormat="1" applyBorder="1">
      <alignment/>
      <protection/>
    </xf>
    <xf numFmtId="2" fontId="4" fillId="0" borderId="41" xfId="36" applyNumberFormat="1" applyFont="1" applyBorder="1" applyAlignment="1">
      <alignment horizontal="center"/>
      <protection/>
    </xf>
    <xf numFmtId="2" fontId="1" fillId="0" borderId="42" xfId="36" applyNumberFormat="1" applyBorder="1">
      <alignment/>
      <protection/>
    </xf>
    <xf numFmtId="0" fontId="1" fillId="0" borderId="26" xfId="36" applyBorder="1">
      <alignment/>
      <protection/>
    </xf>
    <xf numFmtId="0" fontId="1" fillId="0" borderId="43" xfId="36" applyFont="1" applyBorder="1">
      <alignment/>
      <protection/>
    </xf>
    <xf numFmtId="0" fontId="1" fillId="0" borderId="44" xfId="36" applyBorder="1">
      <alignment/>
      <protection/>
    </xf>
    <xf numFmtId="0" fontId="4" fillId="0" borderId="45" xfId="36" applyFont="1" applyBorder="1">
      <alignment/>
      <protection/>
    </xf>
    <xf numFmtId="0" fontId="1" fillId="0" borderId="46" xfId="36" applyBorder="1">
      <alignment/>
      <protection/>
    </xf>
    <xf numFmtId="0" fontId="1" fillId="0" borderId="47" xfId="36" applyBorder="1">
      <alignment/>
      <protection/>
    </xf>
    <xf numFmtId="0" fontId="1" fillId="0" borderId="48" xfId="36" applyBorder="1">
      <alignment/>
      <protection/>
    </xf>
    <xf numFmtId="0" fontId="1" fillId="0" borderId="49" xfId="36" applyBorder="1">
      <alignment/>
      <protection/>
    </xf>
    <xf numFmtId="4" fontId="1" fillId="0" borderId="46" xfId="36" applyNumberFormat="1" applyBorder="1">
      <alignment/>
      <protection/>
    </xf>
    <xf numFmtId="2" fontId="4" fillId="0" borderId="50" xfId="36" applyNumberFormat="1" applyFont="1" applyBorder="1" applyAlignment="1">
      <alignment horizontal="center"/>
      <protection/>
    </xf>
    <xf numFmtId="0" fontId="1" fillId="0" borderId="51" xfId="36" applyBorder="1">
      <alignment/>
      <protection/>
    </xf>
    <xf numFmtId="4" fontId="1" fillId="0" borderId="52" xfId="36" applyNumberFormat="1" applyBorder="1">
      <alignment/>
      <protection/>
    </xf>
    <xf numFmtId="4" fontId="1" fillId="0" borderId="53" xfId="36" applyNumberFormat="1" applyBorder="1">
      <alignment/>
      <protection/>
    </xf>
    <xf numFmtId="4" fontId="1" fillId="0" borderId="51" xfId="36" applyNumberFormat="1" applyBorder="1">
      <alignment/>
      <protection/>
    </xf>
    <xf numFmtId="2" fontId="4" fillId="0" borderId="54" xfId="36" applyNumberFormat="1" applyFont="1" applyBorder="1" applyAlignment="1">
      <alignment horizontal="center"/>
      <protection/>
    </xf>
    <xf numFmtId="2" fontId="1" fillId="0" borderId="55" xfId="36" applyNumberFormat="1" applyBorder="1">
      <alignment/>
      <protection/>
    </xf>
    <xf numFmtId="4" fontId="1" fillId="0" borderId="56" xfId="36" applyNumberFormat="1" applyBorder="1">
      <alignment/>
      <protection/>
    </xf>
    <xf numFmtId="4" fontId="1" fillId="0" borderId="55" xfId="36" applyNumberFormat="1" applyBorder="1">
      <alignment/>
      <protection/>
    </xf>
    <xf numFmtId="0" fontId="1" fillId="0" borderId="55" xfId="36" applyBorder="1">
      <alignment/>
      <protection/>
    </xf>
    <xf numFmtId="4" fontId="1" fillId="0" borderId="57" xfId="36" applyNumberFormat="1" applyBorder="1">
      <alignment/>
      <protection/>
    </xf>
    <xf numFmtId="4" fontId="1" fillId="0" borderId="58" xfId="36" applyNumberFormat="1" applyBorder="1">
      <alignment/>
      <protection/>
    </xf>
    <xf numFmtId="2" fontId="1" fillId="0" borderId="56" xfId="36" applyNumberFormat="1" applyBorder="1">
      <alignment/>
      <protection/>
    </xf>
    <xf numFmtId="4" fontId="1" fillId="0" borderId="59" xfId="36" applyNumberFormat="1" applyBorder="1">
      <alignment/>
      <protection/>
    </xf>
    <xf numFmtId="4" fontId="0" fillId="0" borderId="60" xfId="60" applyNumberFormat="1" applyBorder="1" applyAlignment="1">
      <alignment/>
    </xf>
    <xf numFmtId="0" fontId="1" fillId="0" borderId="61" xfId="36" applyBorder="1">
      <alignment/>
      <protection/>
    </xf>
    <xf numFmtId="4" fontId="1" fillId="0" borderId="62" xfId="36" applyNumberFormat="1" applyBorder="1">
      <alignment/>
      <protection/>
    </xf>
    <xf numFmtId="4" fontId="0" fillId="0" borderId="52" xfId="60" applyNumberFormat="1" applyBorder="1" applyAlignment="1">
      <alignment/>
    </xf>
    <xf numFmtId="4" fontId="1" fillId="0" borderId="63" xfId="36" applyNumberFormat="1" applyBorder="1">
      <alignment/>
      <protection/>
    </xf>
    <xf numFmtId="4" fontId="1" fillId="0" borderId="64" xfId="36" applyNumberFormat="1" applyBorder="1">
      <alignment/>
      <protection/>
    </xf>
  </cellXfs>
  <cellStyles count="48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Excel Built-in Normal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457200</xdr:rowOff>
    </xdr:from>
    <xdr:to>
      <xdr:col>0</xdr:col>
      <xdr:colOff>1114425</xdr:colOff>
      <xdr:row>1</xdr:row>
      <xdr:rowOff>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7200"/>
          <a:ext cx="4953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676275</xdr:rowOff>
    </xdr:from>
    <xdr:to>
      <xdr:col>0</xdr:col>
      <xdr:colOff>1390650</xdr:colOff>
      <xdr:row>1</xdr:row>
      <xdr:rowOff>47625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76275"/>
          <a:ext cx="504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666750</xdr:rowOff>
    </xdr:from>
    <xdr:to>
      <xdr:col>0</xdr:col>
      <xdr:colOff>1314450</xdr:colOff>
      <xdr:row>1</xdr:row>
      <xdr:rowOff>38100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66750"/>
          <a:ext cx="5238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J11" sqref="J11"/>
    </sheetView>
  </sheetViews>
  <sheetFormatPr defaultColWidth="9.140625" defaultRowHeight="12.75"/>
  <cols>
    <col min="1" max="1" width="17.57421875" style="1" customWidth="1"/>
    <col min="2" max="3" width="8.7109375" style="1" customWidth="1"/>
    <col min="4" max="4" width="14.28125" style="2" customWidth="1"/>
    <col min="5" max="5" width="14.140625" style="2" customWidth="1"/>
    <col min="6" max="6" width="14.140625" style="3" customWidth="1"/>
    <col min="7" max="7" width="14.00390625" style="3" customWidth="1"/>
    <col min="8" max="16384" width="8.7109375" style="1" customWidth="1"/>
  </cols>
  <sheetData>
    <row r="1" spans="1:2" ht="75" customHeight="1">
      <c r="A1" s="4"/>
      <c r="B1" s="5" t="s">
        <v>0</v>
      </c>
    </row>
    <row r="2" spans="1:6" ht="14.25">
      <c r="A2" s="1" t="s">
        <v>77</v>
      </c>
      <c r="F2" s="3" t="s">
        <v>1</v>
      </c>
    </row>
    <row r="3" spans="1:6" ht="14.25">
      <c r="A3" s="1" t="s">
        <v>76</v>
      </c>
      <c r="E3" s="3" t="s">
        <v>2</v>
      </c>
      <c r="F3"/>
    </row>
    <row r="5" spans="1:8" ht="14.25">
      <c r="A5" s="6" t="s">
        <v>3</v>
      </c>
      <c r="B5" s="7"/>
      <c r="C5" s="8"/>
      <c r="D5" s="53" t="s">
        <v>5</v>
      </c>
      <c r="E5" s="9" t="s">
        <v>79</v>
      </c>
      <c r="F5" s="9" t="s">
        <v>4</v>
      </c>
      <c r="G5" s="10" t="s">
        <v>78</v>
      </c>
      <c r="H5"/>
    </row>
    <row r="6" spans="1:8" ht="14.25">
      <c r="A6" s="11" t="s">
        <v>6</v>
      </c>
      <c r="B6" s="12"/>
      <c r="C6" s="13"/>
      <c r="D6" s="54"/>
      <c r="E6" s="14"/>
      <c r="F6" s="15"/>
      <c r="G6" s="16"/>
      <c r="H6"/>
    </row>
    <row r="7" spans="1:8" ht="14.25">
      <c r="A7" s="17" t="s">
        <v>85</v>
      </c>
      <c r="C7" s="13"/>
      <c r="D7" s="78">
        <v>1000</v>
      </c>
      <c r="E7" s="14">
        <v>300</v>
      </c>
      <c r="F7" s="52"/>
      <c r="G7" s="18">
        <v>600</v>
      </c>
      <c r="H7"/>
    </row>
    <row r="8" spans="1:8" ht="14.25">
      <c r="A8" s="19" t="s">
        <v>7</v>
      </c>
      <c r="B8" s="12" t="s">
        <v>86</v>
      </c>
      <c r="C8" s="12"/>
      <c r="D8" s="20">
        <v>23000</v>
      </c>
      <c r="E8" s="21">
        <v>16825</v>
      </c>
      <c r="F8" s="20">
        <v>21775</v>
      </c>
      <c r="G8" s="22">
        <v>17000</v>
      </c>
      <c r="H8"/>
    </row>
    <row r="9" spans="1:8" ht="14.25">
      <c r="A9" s="17" t="s">
        <v>8</v>
      </c>
      <c r="B9" s="1" t="s">
        <v>9</v>
      </c>
      <c r="D9" s="21">
        <v>1200</v>
      </c>
      <c r="E9" s="20">
        <v>225</v>
      </c>
      <c r="F9" s="21">
        <v>225</v>
      </c>
      <c r="G9" s="20">
        <v>150</v>
      </c>
      <c r="H9"/>
    </row>
    <row r="10" spans="1:8" ht="14.25">
      <c r="A10" s="23" t="s">
        <v>10</v>
      </c>
      <c r="B10" s="12" t="s">
        <v>11</v>
      </c>
      <c r="C10" s="12"/>
      <c r="D10" s="21">
        <v>1300</v>
      </c>
      <c r="E10" s="21">
        <v>1075</v>
      </c>
      <c r="F10" s="21">
        <v>1475</v>
      </c>
      <c r="G10" s="21">
        <v>1000</v>
      </c>
      <c r="H10"/>
    </row>
    <row r="11" spans="1:8" ht="14.25">
      <c r="A11" s="17"/>
      <c r="B11" s="1" t="s">
        <v>12</v>
      </c>
      <c r="D11" s="20">
        <v>400</v>
      </c>
      <c r="E11" s="20">
        <v>800</v>
      </c>
      <c r="F11" s="20">
        <v>400</v>
      </c>
      <c r="G11" s="20">
        <v>800</v>
      </c>
      <c r="H11"/>
    </row>
    <row r="12" spans="1:8" ht="14.25">
      <c r="A12" s="17" t="s">
        <v>13</v>
      </c>
      <c r="B12" s="12"/>
      <c r="C12" s="12"/>
      <c r="D12" s="21"/>
      <c r="E12" s="21"/>
      <c r="F12" s="21"/>
      <c r="G12" s="21"/>
      <c r="H12"/>
    </row>
    <row r="13" spans="1:8" ht="14.25">
      <c r="A13" s="23" t="s">
        <v>14</v>
      </c>
      <c r="D13" s="20">
        <v>20000</v>
      </c>
      <c r="E13" s="20">
        <v>11121.48</v>
      </c>
      <c r="F13" s="20">
        <v>12512.86</v>
      </c>
      <c r="G13" s="20">
        <v>10000</v>
      </c>
      <c r="H13"/>
    </row>
    <row r="14" spans="1:8" ht="14.25">
      <c r="A14" s="17" t="s">
        <v>15</v>
      </c>
      <c r="B14" s="12"/>
      <c r="C14" s="12"/>
      <c r="D14" s="21">
        <v>10000</v>
      </c>
      <c r="E14" s="21">
        <v>13998.8</v>
      </c>
      <c r="F14" s="21">
        <v>10731.2</v>
      </c>
      <c r="G14" s="21">
        <v>10000</v>
      </c>
      <c r="H14"/>
    </row>
    <row r="15" spans="1:8" ht="14.25">
      <c r="A15" s="17" t="s">
        <v>16</v>
      </c>
      <c r="B15" s="12"/>
      <c r="C15" s="12"/>
      <c r="D15" s="21">
        <v>1000</v>
      </c>
      <c r="E15" s="21">
        <v>1118</v>
      </c>
      <c r="F15" s="21">
        <v>0</v>
      </c>
      <c r="G15" s="21">
        <v>0</v>
      </c>
      <c r="H15"/>
    </row>
    <row r="16" spans="1:8" ht="14.25">
      <c r="A16" s="23" t="s">
        <v>17</v>
      </c>
      <c r="D16" s="20">
        <v>15000</v>
      </c>
      <c r="E16" s="20">
        <v>24148.5</v>
      </c>
      <c r="F16" s="20">
        <v>31300</v>
      </c>
      <c r="G16" s="20">
        <v>15000</v>
      </c>
      <c r="H16"/>
    </row>
    <row r="17" spans="1:8" ht="14.25">
      <c r="A17" s="17" t="s">
        <v>18</v>
      </c>
      <c r="B17" s="12"/>
      <c r="C17" s="12"/>
      <c r="D17" s="21">
        <v>500</v>
      </c>
      <c r="E17" s="21">
        <v>250</v>
      </c>
      <c r="F17" s="21">
        <v>150</v>
      </c>
      <c r="G17" s="21">
        <v>200</v>
      </c>
      <c r="H17"/>
    </row>
    <row r="18" spans="1:8" ht="14.25">
      <c r="A18" s="23" t="s">
        <v>19</v>
      </c>
      <c r="D18" s="20">
        <v>5000</v>
      </c>
      <c r="E18" s="20">
        <v>7850.5</v>
      </c>
      <c r="F18" s="20">
        <v>9856.75</v>
      </c>
      <c r="G18" s="20">
        <v>8000</v>
      </c>
      <c r="H18"/>
    </row>
    <row r="19" spans="1:8" ht="14.25">
      <c r="A19" s="17" t="s">
        <v>20</v>
      </c>
      <c r="B19" s="12"/>
      <c r="C19" s="12"/>
      <c r="D19" s="21">
        <v>5000</v>
      </c>
      <c r="E19" s="21">
        <v>8000</v>
      </c>
      <c r="F19" s="21">
        <v>45030</v>
      </c>
      <c r="G19" s="21">
        <v>5000</v>
      </c>
      <c r="H19"/>
    </row>
    <row r="20" spans="1:8" ht="14.25">
      <c r="A20" s="17" t="s">
        <v>21</v>
      </c>
      <c r="B20" s="12"/>
      <c r="C20" s="12"/>
      <c r="D20" s="21">
        <v>8000</v>
      </c>
      <c r="E20" s="21">
        <v>10146.5</v>
      </c>
      <c r="F20" s="21">
        <v>18173.5</v>
      </c>
      <c r="G20" s="21">
        <v>10000</v>
      </c>
      <c r="H20"/>
    </row>
    <row r="21" spans="1:8" ht="15" thickBot="1">
      <c r="A21" s="24" t="s">
        <v>83</v>
      </c>
      <c r="B21" s="25"/>
      <c r="C21" s="25"/>
      <c r="D21" s="26">
        <v>8000</v>
      </c>
      <c r="E21" s="51">
        <v>13875</v>
      </c>
      <c r="F21" s="26">
        <v>12500</v>
      </c>
      <c r="G21" s="26">
        <v>10000</v>
      </c>
      <c r="H21"/>
    </row>
    <row r="22" spans="1:8" ht="15" thickBot="1">
      <c r="A22" s="27" t="s">
        <v>22</v>
      </c>
      <c r="B22" s="28"/>
      <c r="C22" s="29"/>
      <c r="D22" s="30">
        <v>99400</v>
      </c>
      <c r="E22" s="50">
        <f>SUM(E7:E21)</f>
        <v>109733.78</v>
      </c>
      <c r="F22" s="31">
        <v>164129.31</v>
      </c>
      <c r="G22" s="30">
        <v>87750</v>
      </c>
      <c r="H22"/>
    </row>
    <row r="23" spans="1:8" ht="14.25">
      <c r="A23" s="11" t="s">
        <v>23</v>
      </c>
      <c r="D23" s="20"/>
      <c r="E23" s="20"/>
      <c r="F23" s="20"/>
      <c r="G23" s="20"/>
      <c r="H23"/>
    </row>
    <row r="24" spans="1:8" ht="14.25">
      <c r="A24" s="17" t="s">
        <v>24</v>
      </c>
      <c r="B24" s="12"/>
      <c r="C24" s="12"/>
      <c r="D24" s="21">
        <v>15000</v>
      </c>
      <c r="E24" s="21">
        <v>12463</v>
      </c>
      <c r="F24" s="21">
        <v>14580</v>
      </c>
      <c r="G24" s="21">
        <v>12000</v>
      </c>
      <c r="H24"/>
    </row>
    <row r="25" spans="1:8" ht="14.25">
      <c r="A25" s="23" t="s">
        <v>25</v>
      </c>
      <c r="D25" s="20">
        <v>2500</v>
      </c>
      <c r="E25" s="20">
        <v>1470</v>
      </c>
      <c r="F25" s="20">
        <v>2120</v>
      </c>
      <c r="G25" s="20">
        <v>1500</v>
      </c>
      <c r="H25"/>
    </row>
    <row r="26" spans="1:8" ht="14.25">
      <c r="A26" s="17" t="s">
        <v>17</v>
      </c>
      <c r="B26" s="12"/>
      <c r="C26" s="12"/>
      <c r="D26" s="21">
        <v>29000</v>
      </c>
      <c r="E26" s="21">
        <v>30128.92</v>
      </c>
      <c r="F26" s="21">
        <v>63629.99</v>
      </c>
      <c r="G26" s="21">
        <v>25000</v>
      </c>
      <c r="H26"/>
    </row>
    <row r="27" spans="1:8" ht="14.25">
      <c r="A27" s="23" t="s">
        <v>26</v>
      </c>
      <c r="D27" s="20">
        <v>25000</v>
      </c>
      <c r="E27" s="20">
        <v>27209.88</v>
      </c>
      <c r="F27" s="20">
        <v>23391.78</v>
      </c>
      <c r="G27" s="20">
        <v>25000</v>
      </c>
      <c r="H27"/>
    </row>
    <row r="28" spans="1:8" ht="14.25">
      <c r="A28" s="17" t="s">
        <v>27</v>
      </c>
      <c r="B28" s="12"/>
      <c r="C28" s="12"/>
      <c r="D28" s="21">
        <v>2500</v>
      </c>
      <c r="E28" s="21">
        <v>1502.91</v>
      </c>
      <c r="F28" s="21">
        <v>1210.4</v>
      </c>
      <c r="G28" s="21">
        <v>2000</v>
      </c>
      <c r="H28"/>
    </row>
    <row r="29" spans="1:8" ht="14.25">
      <c r="A29" s="23" t="s">
        <v>28</v>
      </c>
      <c r="D29" s="20">
        <v>2000</v>
      </c>
      <c r="E29" s="20">
        <v>2748</v>
      </c>
      <c r="F29" s="20">
        <v>1200</v>
      </c>
      <c r="G29" s="20">
        <v>2500</v>
      </c>
      <c r="H29"/>
    </row>
    <row r="30" spans="1:8" ht="14.25">
      <c r="A30" s="17" t="s">
        <v>29</v>
      </c>
      <c r="B30" s="12"/>
      <c r="C30" s="12"/>
      <c r="D30" s="21">
        <v>3000</v>
      </c>
      <c r="E30" s="21">
        <v>455.5</v>
      </c>
      <c r="F30" s="21">
        <v>2691.75</v>
      </c>
      <c r="G30" s="21">
        <v>300</v>
      </c>
      <c r="H30"/>
    </row>
    <row r="31" spans="1:8" ht="14.25">
      <c r="A31" s="17" t="s">
        <v>30</v>
      </c>
      <c r="B31" s="12"/>
      <c r="C31" s="12"/>
      <c r="D31" s="21">
        <v>600</v>
      </c>
      <c r="E31" s="21">
        <v>4013</v>
      </c>
      <c r="F31" s="21">
        <v>593.75</v>
      </c>
      <c r="G31" s="21">
        <v>1000</v>
      </c>
      <c r="H31"/>
    </row>
    <row r="32" spans="1:8" ht="14.25">
      <c r="A32" s="17" t="s">
        <v>21</v>
      </c>
      <c r="B32" s="12"/>
      <c r="C32" s="12"/>
      <c r="D32" s="21">
        <v>5000</v>
      </c>
      <c r="E32" s="21">
        <v>3000</v>
      </c>
      <c r="F32" s="21">
        <v>7400</v>
      </c>
      <c r="G32" s="21">
        <v>3000</v>
      </c>
      <c r="H32"/>
    </row>
    <row r="33" spans="1:8" ht="14.25">
      <c r="A33" s="17" t="s">
        <v>31</v>
      </c>
      <c r="B33" s="12"/>
      <c r="C33" s="12"/>
      <c r="D33" s="21">
        <v>2500</v>
      </c>
      <c r="E33" s="21">
        <v>1680</v>
      </c>
      <c r="F33" s="21">
        <v>1960</v>
      </c>
      <c r="G33" s="21">
        <v>2000</v>
      </c>
      <c r="H33"/>
    </row>
    <row r="34" spans="1:8" ht="14.25">
      <c r="A34" s="23" t="s">
        <v>32</v>
      </c>
      <c r="D34" s="20">
        <v>3200</v>
      </c>
      <c r="E34" s="20">
        <v>3154.66</v>
      </c>
      <c r="F34" s="20">
        <v>3100.06</v>
      </c>
      <c r="G34" s="20">
        <v>3200</v>
      </c>
      <c r="H34"/>
    </row>
    <row r="35" spans="1:8" ht="14.25">
      <c r="A35" s="17" t="s">
        <v>33</v>
      </c>
      <c r="B35" s="12"/>
      <c r="C35" s="12"/>
      <c r="D35" s="21">
        <v>5000</v>
      </c>
      <c r="E35" s="21">
        <v>10405.52</v>
      </c>
      <c r="F35" s="21">
        <v>3401.95</v>
      </c>
      <c r="G35" s="21">
        <v>7500</v>
      </c>
      <c r="H35"/>
    </row>
    <row r="36" spans="1:8" ht="14.25">
      <c r="A36" s="17" t="s">
        <v>73</v>
      </c>
      <c r="B36" s="12"/>
      <c r="C36" s="12"/>
      <c r="D36" s="21"/>
      <c r="E36" s="21"/>
      <c r="F36" s="21">
        <v>26400</v>
      </c>
      <c r="G36" s="21"/>
      <c r="H36"/>
    </row>
    <row r="37" spans="1:8" ht="14.25">
      <c r="A37" s="19" t="s">
        <v>84</v>
      </c>
      <c r="B37" s="79"/>
      <c r="C37" s="79"/>
      <c r="D37" s="80"/>
      <c r="E37" s="80">
        <v>184.22</v>
      </c>
      <c r="F37" s="80"/>
      <c r="G37" s="80"/>
      <c r="H37"/>
    </row>
    <row r="38" spans="1:8" ht="15" thickBot="1">
      <c r="A38" s="56" t="s">
        <v>34</v>
      </c>
      <c r="B38" s="57"/>
      <c r="C38" s="57"/>
      <c r="D38" s="51">
        <v>200</v>
      </c>
      <c r="E38" s="51">
        <v>288.06</v>
      </c>
      <c r="F38" s="51">
        <v>140</v>
      </c>
      <c r="G38" s="51">
        <v>200</v>
      </c>
      <c r="H38"/>
    </row>
    <row r="39" spans="1:8" ht="15" thickBot="1">
      <c r="A39" s="27" t="s">
        <v>35</v>
      </c>
      <c r="B39" s="28"/>
      <c r="C39" s="55"/>
      <c r="D39" s="30">
        <v>95500</v>
      </c>
      <c r="E39" s="30">
        <f>SUM(E24:E38)</f>
        <v>98703.67000000001</v>
      </c>
      <c r="F39" s="30">
        <v>151819.68</v>
      </c>
      <c r="G39" s="30">
        <v>85200</v>
      </c>
      <c r="H39"/>
    </row>
    <row r="40" spans="1:8" ht="18">
      <c r="A40" s="32" t="s">
        <v>36</v>
      </c>
      <c r="B40" s="33"/>
      <c r="C40" s="33"/>
      <c r="D40" s="22">
        <v>3900</v>
      </c>
      <c r="E40" s="22">
        <f>SUM(E22-E39)</f>
        <v>11030.109999999986</v>
      </c>
      <c r="F40" s="22">
        <v>12309.63</v>
      </c>
      <c r="G40" s="22">
        <v>2550</v>
      </c>
      <c r="H40"/>
    </row>
    <row r="41" spans="1:8" ht="14.25">
      <c r="A41" s="1" t="s">
        <v>37</v>
      </c>
      <c r="H41"/>
    </row>
    <row r="42" spans="1:8" ht="14.25">
      <c r="A42" s="1" t="s">
        <v>38</v>
      </c>
      <c r="H42"/>
    </row>
    <row r="43" ht="14.25">
      <c r="G43" s="3" t="s">
        <v>39</v>
      </c>
    </row>
  </sheetData>
  <sheetProtection selectLockedCells="1" selectUnlockedCells="1"/>
  <printOptions/>
  <pageMargins left="0.7" right="0.39652777777777776" top="0.75" bottom="0.75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4">
      <selection activeCell="L8" sqref="L8"/>
    </sheetView>
  </sheetViews>
  <sheetFormatPr defaultColWidth="11.57421875" defaultRowHeight="12.75"/>
  <cols>
    <col min="1" max="1" width="21.7109375" style="1" customWidth="1"/>
    <col min="2" max="2" width="4.00390625" style="1" customWidth="1"/>
    <col min="3" max="3" width="9.28125" style="1" customWidth="1"/>
    <col min="4" max="4" width="1.7109375" style="1" customWidth="1"/>
    <col min="5" max="5" width="0" style="1" hidden="1" customWidth="1"/>
    <col min="6" max="6" width="21.57421875" style="1" customWidth="1"/>
    <col min="7" max="7" width="21.57421875" style="3" customWidth="1"/>
    <col min="8" max="255" width="8.7109375" style="1" customWidth="1"/>
  </cols>
  <sheetData>
    <row r="1" spans="1:2" ht="94.5" customHeight="1">
      <c r="A1" s="4"/>
      <c r="B1" s="5" t="s">
        <v>0</v>
      </c>
    </row>
    <row r="2" spans="1:2" ht="51" customHeight="1">
      <c r="A2" s="4"/>
      <c r="B2" s="5"/>
    </row>
    <row r="3" spans="1:7" ht="14.25">
      <c r="A3" s="34" t="s">
        <v>40</v>
      </c>
      <c r="B3" s="35"/>
      <c r="C3" s="35"/>
      <c r="D3" s="58"/>
      <c r="E3" s="35"/>
      <c r="F3" s="64" t="s">
        <v>80</v>
      </c>
      <c r="G3" s="69" t="s">
        <v>41</v>
      </c>
    </row>
    <row r="4" spans="1:7" ht="14.25">
      <c r="A4" s="36" t="s">
        <v>42</v>
      </c>
      <c r="B4" s="37"/>
      <c r="C4" s="37"/>
      <c r="D4" s="59"/>
      <c r="E4" s="37"/>
      <c r="F4" s="65"/>
      <c r="G4" s="70"/>
    </row>
    <row r="5" spans="1:7" ht="14.25">
      <c r="A5" s="38" t="s">
        <v>43</v>
      </c>
      <c r="B5" s="12"/>
      <c r="C5" s="12"/>
      <c r="D5" s="60"/>
      <c r="E5" s="12"/>
      <c r="F5" s="66">
        <v>1060.5</v>
      </c>
      <c r="G5" s="71">
        <v>405</v>
      </c>
    </row>
    <row r="6" spans="1:7" ht="14.25">
      <c r="A6" s="39" t="s">
        <v>44</v>
      </c>
      <c r="B6" s="37"/>
      <c r="C6" s="37"/>
      <c r="D6" s="59"/>
      <c r="E6" s="37"/>
      <c r="F6" s="68">
        <v>19150</v>
      </c>
      <c r="G6" s="72">
        <v>23875</v>
      </c>
    </row>
    <row r="7" spans="1:7" ht="14.25">
      <c r="A7" s="39" t="s">
        <v>45</v>
      </c>
      <c r="B7" s="37"/>
      <c r="C7" s="37"/>
      <c r="D7" s="59"/>
      <c r="E7" s="37"/>
      <c r="F7" s="68">
        <v>207239.64</v>
      </c>
      <c r="G7" s="72">
        <v>203527.53</v>
      </c>
    </row>
    <row r="8" spans="1:7" ht="14.25">
      <c r="A8" s="39" t="s">
        <v>46</v>
      </c>
      <c r="B8" s="37"/>
      <c r="C8" s="37"/>
      <c r="D8" s="59"/>
      <c r="E8" s="37"/>
      <c r="F8" s="68"/>
      <c r="G8" s="73"/>
    </row>
    <row r="9" spans="1:7" ht="14.25">
      <c r="A9" s="38" t="s">
        <v>47</v>
      </c>
      <c r="B9" s="12"/>
      <c r="C9" s="12"/>
      <c r="D9" s="60"/>
      <c r="E9" s="12"/>
      <c r="F9" s="81">
        <v>500</v>
      </c>
      <c r="G9" s="76">
        <v>500</v>
      </c>
    </row>
    <row r="10" spans="1:7" ht="14.25">
      <c r="A10" s="38" t="s">
        <v>48</v>
      </c>
      <c r="B10" s="12"/>
      <c r="C10" s="12"/>
      <c r="D10" s="60"/>
      <c r="E10" s="12"/>
      <c r="F10" s="66">
        <v>11387.5</v>
      </c>
      <c r="G10" s="71"/>
    </row>
    <row r="11" spans="1:7" ht="14.25">
      <c r="A11" s="39"/>
      <c r="B11" s="37"/>
      <c r="C11" s="37"/>
      <c r="D11" s="59"/>
      <c r="E11" s="37"/>
      <c r="F11" s="68"/>
      <c r="G11" s="72"/>
    </row>
    <row r="12" spans="1:7" ht="14.25">
      <c r="A12" s="40" t="s">
        <v>49</v>
      </c>
      <c r="B12" s="41"/>
      <c r="C12" s="41"/>
      <c r="D12" s="61"/>
      <c r="E12" s="41"/>
      <c r="F12" s="67">
        <f>SUM(F5:F11)</f>
        <v>239337.64</v>
      </c>
      <c r="G12" s="74">
        <v>228307.53</v>
      </c>
    </row>
    <row r="13" spans="1:7" ht="14.25">
      <c r="A13" s="42" t="s">
        <v>50</v>
      </c>
      <c r="B13" s="33"/>
      <c r="C13" s="33"/>
      <c r="D13" s="62"/>
      <c r="E13" s="33"/>
      <c r="F13" s="82"/>
      <c r="G13" s="75"/>
    </row>
    <row r="14" spans="1:7" ht="14.25">
      <c r="A14" s="38" t="s">
        <v>51</v>
      </c>
      <c r="B14" s="12"/>
      <c r="C14" s="12"/>
      <c r="D14" s="60"/>
      <c r="E14" s="12"/>
      <c r="F14" s="66"/>
      <c r="G14" s="71"/>
    </row>
    <row r="15" spans="1:7" ht="14.25">
      <c r="A15" s="39" t="s">
        <v>74</v>
      </c>
      <c r="B15" s="37"/>
      <c r="C15" s="37"/>
      <c r="D15" s="59"/>
      <c r="E15" s="37"/>
      <c r="F15" s="68">
        <v>22027.1</v>
      </c>
      <c r="G15" s="72">
        <v>22027.1</v>
      </c>
    </row>
    <row r="16" spans="1:7" ht="14.25">
      <c r="A16" s="40" t="s">
        <v>52</v>
      </c>
      <c r="B16" s="41"/>
      <c r="C16" s="41"/>
      <c r="D16" s="61"/>
      <c r="E16" s="41"/>
      <c r="F16" s="67">
        <f>SUM(F15)</f>
        <v>22027.1</v>
      </c>
      <c r="G16" s="74">
        <v>22027.1</v>
      </c>
    </row>
    <row r="17" spans="1:7" ht="14.25">
      <c r="A17" s="39" t="s">
        <v>53</v>
      </c>
      <c r="B17" s="37"/>
      <c r="C17" s="37"/>
      <c r="D17" s="59"/>
      <c r="E17" s="37"/>
      <c r="F17" s="68"/>
      <c r="G17" s="72"/>
    </row>
    <row r="18" spans="1:7" ht="14.25">
      <c r="A18" s="39" t="s">
        <v>54</v>
      </c>
      <c r="B18" s="37"/>
      <c r="C18" s="37"/>
      <c r="D18" s="63"/>
      <c r="E18" s="37"/>
      <c r="F18" s="68">
        <v>206280.43</v>
      </c>
      <c r="G18" s="72">
        <v>193970.8</v>
      </c>
    </row>
    <row r="19" spans="1:9" ht="14.25">
      <c r="A19" s="39" t="s">
        <v>55</v>
      </c>
      <c r="B19" s="37" t="s">
        <v>56</v>
      </c>
      <c r="C19" s="37"/>
      <c r="D19" s="63"/>
      <c r="E19" s="37"/>
      <c r="F19" s="77">
        <v>11030.11</v>
      </c>
      <c r="G19" s="72">
        <v>12309.63</v>
      </c>
      <c r="I19" s="37"/>
    </row>
    <row r="20" spans="1:7" ht="14.25">
      <c r="A20" s="39" t="s">
        <v>75</v>
      </c>
      <c r="B20" s="37"/>
      <c r="C20" s="37"/>
      <c r="D20" s="59"/>
      <c r="E20" s="37"/>
      <c r="F20" s="68">
        <f>SUM(F18:F19)</f>
        <v>217310.53999999998</v>
      </c>
      <c r="G20" s="72">
        <v>206280.43</v>
      </c>
    </row>
    <row r="21" spans="1:7" ht="14.25">
      <c r="A21" s="40" t="s">
        <v>57</v>
      </c>
      <c r="B21" s="41"/>
      <c r="C21" s="41"/>
      <c r="D21" s="61"/>
      <c r="E21" s="41"/>
      <c r="F21" s="83">
        <f>SUM(F16+F20)</f>
        <v>239337.63999999998</v>
      </c>
      <c r="G21" s="74">
        <v>228307.53</v>
      </c>
    </row>
    <row r="24" ht="14.25">
      <c r="A24" s="1" t="s">
        <v>58</v>
      </c>
    </row>
    <row r="42" ht="14.25">
      <c r="G42" s="3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7">
      <selection activeCell="E25" sqref="E25"/>
    </sheetView>
  </sheetViews>
  <sheetFormatPr defaultColWidth="11.57421875" defaultRowHeight="12.75"/>
  <cols>
    <col min="1" max="1" width="21.7109375" style="0" customWidth="1"/>
    <col min="2" max="2" width="10.140625" style="0" customWidth="1"/>
    <col min="3" max="3" width="21.7109375" style="0" customWidth="1"/>
    <col min="4" max="4" width="10.140625" style="0" customWidth="1"/>
    <col min="5" max="5" width="21.7109375" style="0" customWidth="1"/>
  </cols>
  <sheetData>
    <row r="1" spans="1:256" s="1" customFormat="1" ht="94.5" customHeight="1">
      <c r="A1" s="4"/>
      <c r="B1" s="5" t="s">
        <v>0</v>
      </c>
      <c r="G1" s="3"/>
      <c r="IV1"/>
    </row>
    <row r="2" spans="1:256" s="1" customFormat="1" ht="51" customHeight="1">
      <c r="A2" s="43"/>
      <c r="B2" s="5"/>
      <c r="C2" s="44"/>
      <c r="E2" s="44"/>
      <c r="G2" s="3"/>
      <c r="IV2"/>
    </row>
    <row r="3" spans="1:5" ht="25.5" customHeight="1">
      <c r="A3" t="s">
        <v>60</v>
      </c>
      <c r="C3" t="s">
        <v>61</v>
      </c>
      <c r="E3" t="s">
        <v>62</v>
      </c>
    </row>
    <row r="4" spans="1:5" ht="51" customHeight="1">
      <c r="A4" s="45"/>
      <c r="C4" s="45"/>
      <c r="E4" s="45"/>
    </row>
    <row r="5" spans="1:5" ht="25.5" customHeight="1">
      <c r="A5" t="s">
        <v>63</v>
      </c>
      <c r="C5" t="s">
        <v>63</v>
      </c>
      <c r="E5" t="s">
        <v>63</v>
      </c>
    </row>
    <row r="6" spans="1:5" ht="51" customHeight="1">
      <c r="A6" s="45"/>
      <c r="C6" s="45"/>
      <c r="E6" s="45"/>
    </row>
    <row r="7" spans="1:5" ht="25.5" customHeight="1">
      <c r="A7" t="s">
        <v>63</v>
      </c>
      <c r="C7" t="s">
        <v>63</v>
      </c>
      <c r="E7" t="s">
        <v>63</v>
      </c>
    </row>
    <row r="8" spans="1:5" ht="51" customHeight="1">
      <c r="A8" s="45"/>
      <c r="C8" s="45"/>
      <c r="E8" s="45"/>
    </row>
    <row r="9" spans="1:3" ht="25.5" customHeight="1">
      <c r="A9" t="s">
        <v>63</v>
      </c>
      <c r="C9" t="s">
        <v>63</v>
      </c>
    </row>
    <row r="10" ht="25.5" customHeight="1"/>
    <row r="12" ht="15">
      <c r="A12" s="46" t="s">
        <v>64</v>
      </c>
    </row>
    <row r="14" ht="13.5">
      <c r="A14" s="47" t="s">
        <v>65</v>
      </c>
    </row>
    <row r="15" ht="13.5">
      <c r="A15" s="47"/>
    </row>
    <row r="16" ht="13.5">
      <c r="A16" s="47" t="s">
        <v>66</v>
      </c>
    </row>
    <row r="17" ht="13.5">
      <c r="A17" s="47" t="s">
        <v>67</v>
      </c>
    </row>
    <row r="18" ht="13.5">
      <c r="A18" s="47" t="s">
        <v>68</v>
      </c>
    </row>
    <row r="19" ht="13.5">
      <c r="A19" s="47"/>
    </row>
    <row r="20" ht="13.5">
      <c r="A20" s="47" t="s">
        <v>69</v>
      </c>
    </row>
    <row r="25" spans="1:5" ht="13.5">
      <c r="A25" s="48" t="s">
        <v>70</v>
      </c>
      <c r="C25" s="49" t="s">
        <v>81</v>
      </c>
      <c r="D25" s="48" t="s">
        <v>71</v>
      </c>
      <c r="E25" s="49" t="s">
        <v>82</v>
      </c>
    </row>
    <row r="29" ht="14.25">
      <c r="E29" s="3" t="s">
        <v>72</v>
      </c>
    </row>
  </sheetData>
  <sheetProtection selectLockedCells="1" selectUnlockedCells="1"/>
  <printOptions/>
  <pageMargins left="0.7006944444444444" right="0.7006944444444444" top="0.7798611111111111" bottom="0.779861111111111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Kristensen</dc:creator>
  <cp:keywords/>
  <dc:description/>
  <cp:lastModifiedBy>Susanne</cp:lastModifiedBy>
  <cp:lastPrinted>2019-01-26T19:48:32Z</cp:lastPrinted>
  <dcterms:created xsi:type="dcterms:W3CDTF">2018-02-08T19:52:52Z</dcterms:created>
  <dcterms:modified xsi:type="dcterms:W3CDTF">2019-01-28T15:34:51Z</dcterms:modified>
  <cp:category/>
  <cp:version/>
  <cp:contentType/>
  <cp:contentStatus/>
</cp:coreProperties>
</file>